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bayeva.natavan\Desktop\sayt\"/>
    </mc:Choice>
  </mc:AlternateContent>
  <bookViews>
    <workbookView xWindow="0" yWindow="0" windowWidth="28800" windowHeight="12330" activeTab="1"/>
  </bookViews>
  <sheets>
    <sheet name="Forma2S_I" sheetId="1" r:id="rId1"/>
    <sheet name="Forma2S_II" sheetId="2" r:id="rId2"/>
  </sheets>
  <externalReferences>
    <externalReference r:id="rId3"/>
  </externalReferences>
  <definedNames>
    <definedName name="_xlnm._FilterDatabase" localSheetId="0" hidden="1">Forma2S_I!$E$9:$F$35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E28" i="1"/>
  <c r="E25" i="1"/>
  <c r="E21" i="1" s="1"/>
  <c r="E30" i="1" s="1"/>
  <c r="E23" i="1"/>
  <c r="E22" i="1"/>
  <c r="E15" i="1"/>
  <c r="E14" i="1"/>
  <c r="E13" i="1"/>
  <c r="E12" i="1"/>
  <c r="E10" i="1" s="1"/>
  <c r="E19" i="1" s="1"/>
  <c r="E31" i="1" s="1"/>
  <c r="E33" i="1" s="1"/>
  <c r="E35" i="1" s="1"/>
  <c r="E11" i="1"/>
</calcChain>
</file>

<file path=xl/sharedStrings.xml><?xml version="1.0" encoding="utf-8"?>
<sst xmlns="http://schemas.openxmlformats.org/spreadsheetml/2006/main" count="92" uniqueCount="81">
  <si>
    <t>f</t>
  </si>
  <si>
    <t>Forma № 2S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</si>
  <si>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</t>
  </si>
  <si>
    <t>SIĞORTAÇININ (TƏKRARSIĞORTAÇININ) və HÜQUQİ ŞƏXS SIĞORTA BROKERİNİN MƏNFƏƏT və ZƏRƏRİ HAQQINDA HESABAT (rüblük və illik)</t>
  </si>
  <si>
    <r>
      <t xml:space="preserve">Sığortaçının (təkrarsığortaçının) və ya sığorta brokerinin adı </t>
    </r>
    <r>
      <rPr>
        <b/>
        <i/>
        <u/>
        <sz val="11"/>
        <color indexed="8"/>
        <rFont val="Times New Roman"/>
        <family val="1"/>
        <charset val="204"/>
      </rPr>
      <t xml:space="preserve"> AZƏRBAYCAN RESPUBLİKASI DÖVLƏT SIĞORTA KOMMERSİYA ŞİRKƏTİ</t>
    </r>
  </si>
  <si>
    <r>
      <t xml:space="preserve">Hesabat dövrü      </t>
    </r>
    <r>
      <rPr>
        <b/>
        <i/>
        <u/>
        <sz val="11"/>
        <color indexed="8"/>
        <rFont val="Times New Roman"/>
        <family val="1"/>
        <charset val="204"/>
      </rPr>
      <t xml:space="preserve">    01  YANVAR   2019-cu il tarixə</t>
    </r>
  </si>
  <si>
    <t xml:space="preserve"> ilin əvvəlindən artan yekunla</t>
  </si>
  <si>
    <t>manatla</t>
  </si>
  <si>
    <t>Gəlirlər</t>
  </si>
  <si>
    <t>Məbləğ</t>
  </si>
  <si>
    <t>A1</t>
  </si>
  <si>
    <t>Əsas əməliyyat gəliri:</t>
  </si>
  <si>
    <t>A2</t>
  </si>
  <si>
    <t xml:space="preserve">                            birbaşa sığorta üzrə sığorta haqları</t>
  </si>
  <si>
    <t>A3</t>
  </si>
  <si>
    <t xml:space="preserve">                            təkrarsığorta üzrə təkrarsığorta haqları</t>
  </si>
  <si>
    <t>A4</t>
  </si>
  <si>
    <t xml:space="preserve">                             sığorta ödənişlərində təkrarsığortaçıların payı üzrə </t>
  </si>
  <si>
    <t>A5</t>
  </si>
  <si>
    <t xml:space="preserve">                             təkrarsığortaya verilmiş müqavilələr üzrə komissyon
                             muzdlar üzrə</t>
  </si>
  <si>
    <t>A6</t>
  </si>
  <si>
    <t>Xalis sığorta ehtiyatlarının dəyişməsi (müsbət və ya mənfi)</t>
  </si>
  <si>
    <t>A7</t>
  </si>
  <si>
    <t xml:space="preserve">İnvestisiya gəlirləri üzrə </t>
  </si>
  <si>
    <t>A8</t>
  </si>
  <si>
    <t>Subroqasiya gəlirləri</t>
  </si>
  <si>
    <t>A9</t>
  </si>
  <si>
    <t xml:space="preserve">Sair gəlirlər </t>
  </si>
  <si>
    <t>B1</t>
  </si>
  <si>
    <t>CƏMİ  GƏLİRLƏR</t>
  </si>
  <si>
    <t>Xərclər</t>
  </si>
  <si>
    <t>C1</t>
  </si>
  <si>
    <t>Əsas əməliyyat xərcləri:</t>
  </si>
  <si>
    <t>C2</t>
  </si>
  <si>
    <t xml:space="preserve">                             sığorta ödənişləri və sığorta məbləğləri üzrə</t>
  </si>
  <si>
    <t>C3</t>
  </si>
  <si>
    <t xml:space="preserve">                             qaytarılan sığorta haqları üzrə</t>
  </si>
  <si>
    <t>C4</t>
  </si>
  <si>
    <t xml:space="preserve">                             tənzimləmə xərcləri</t>
  </si>
  <si>
    <t>C5</t>
  </si>
  <si>
    <t xml:space="preserve">                             təkrarsığortaya verilmiş sığorta haqları üzrə</t>
  </si>
  <si>
    <t>C6</t>
  </si>
  <si>
    <t xml:space="preserve">                             qarşısıalınma tədbirləri fonduna ayırmalar üzrə</t>
  </si>
  <si>
    <t>C7</t>
  </si>
  <si>
    <t xml:space="preserve">                             sığorta fəaliyyəti üzrə sair xərclər </t>
  </si>
  <si>
    <t>C8</t>
  </si>
  <si>
    <t xml:space="preserve">İşlərin aparılması xərcləri </t>
  </si>
  <si>
    <t>C9</t>
  </si>
  <si>
    <t xml:space="preserve">Sair xərclər </t>
  </si>
  <si>
    <t>D1</t>
  </si>
  <si>
    <t>CƏMİ  XƏRCLƏR</t>
  </si>
  <si>
    <t>E1</t>
  </si>
  <si>
    <t>Maliyyə mənfəəti (zərəri)</t>
  </si>
  <si>
    <t>E2</t>
  </si>
  <si>
    <t>Mənfəətin nizamnamə kapitalına yönəldilən hissəsi</t>
  </si>
  <si>
    <t>E3</t>
  </si>
  <si>
    <t>Vergiqoyulmadan əvvəl mənfəət (zərər)</t>
  </si>
  <si>
    <t>E4</t>
  </si>
  <si>
    <t>Mənfəət vergisi</t>
  </si>
  <si>
    <t>E5</t>
  </si>
  <si>
    <t>Hesabat dövründə xalis mənfəət (zərər)</t>
  </si>
  <si>
    <t xml:space="preserve"> BÜDCƏYƏ və BÜDCƏDƏNKƏNAR ÖDƏNİŞLƏR </t>
  </si>
  <si>
    <t>Göstəricilərin adları</t>
  </si>
  <si>
    <t xml:space="preserve">Hesablanmışdır </t>
  </si>
  <si>
    <t>Faktiki ödənilmişdir</t>
  </si>
  <si>
    <t xml:space="preserve">Mənfəətdən  vergi </t>
  </si>
  <si>
    <t>Əlavə dəyər vergisi</t>
  </si>
  <si>
    <t xml:space="preserve">Gəlir vergisi </t>
  </si>
  <si>
    <t xml:space="preserve">Əmlak vergisi </t>
  </si>
  <si>
    <t xml:space="preserve">Torpaq vergisi </t>
  </si>
  <si>
    <t>Aksizlər   1% nəğd pula görə</t>
  </si>
  <si>
    <t>Ödəmə mənbəyində vergi (10%)</t>
  </si>
  <si>
    <t>Sair vergilər  ISB-5%</t>
  </si>
  <si>
    <t>Sosial sığorta və təminat</t>
  </si>
  <si>
    <t>A10</t>
  </si>
  <si>
    <t>Məcburi ödənişlər (0,3%)</t>
  </si>
  <si>
    <t>A11</t>
  </si>
  <si>
    <t>İqtisadi sanksiyalar</t>
  </si>
  <si>
    <t>Rəhbər:</t>
  </si>
  <si>
    <t>M.Y.</t>
  </si>
  <si>
    <t>Baş mühasib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</si>
</sst>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name val="A3 Times AzLat"/>
      <family val="1"/>
      <charset val="204"/>
    </font>
    <font>
      <sz val="10"/>
      <name val="A3 Times AzLat"/>
      <family val="1"/>
      <charset val="204"/>
    </font>
    <font>
      <b/>
      <sz val="10.5"/>
      <name val="A3 Times AzLat"/>
      <family val="1"/>
      <charset val="204"/>
    </font>
    <font>
      <i/>
      <sz val="10.5"/>
      <name val="A3 Times AzLat"/>
      <family val="1"/>
      <charset val="204"/>
    </font>
    <font>
      <sz val="10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justify" vertical="center"/>
    </xf>
    <xf numFmtId="0" fontId="4" fillId="0" borderId="0" xfId="0" applyNumberFormat="1" applyFont="1" applyFill="1" applyAlignment="1" applyProtection="1">
      <alignment vertical="center"/>
    </xf>
    <xf numFmtId="0" fontId="5" fillId="0" borderId="0" xfId="0" applyNumberFormat="1" applyFont="1" applyAlignment="1">
      <alignment horizontal="right" vertical="center" wrapText="1"/>
    </xf>
    <xf numFmtId="0" fontId="6" fillId="0" borderId="0" xfId="0" applyNumberFormat="1" applyFont="1" applyAlignment="1">
      <alignment vertical="center"/>
    </xf>
    <xf numFmtId="0" fontId="7" fillId="0" borderId="0" xfId="0" applyNumberFormat="1" applyFont="1" applyFill="1" applyAlignment="1" applyProtection="1">
      <alignment horizontal="justify" vertical="center"/>
    </xf>
    <xf numFmtId="0" fontId="8" fillId="0" borderId="0" xfId="0" applyNumberFormat="1" applyFont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Alignment="1" applyProtection="1">
      <alignment horizontal="right"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vertical="center"/>
    </xf>
    <xf numFmtId="4" fontId="15" fillId="3" borderId="3" xfId="0" applyNumberFormat="1" applyFont="1" applyFill="1" applyBorder="1" applyAlignment="1" applyProtection="1">
      <alignment horizontal="center" vertical="center"/>
      <protection locked="0"/>
    </xf>
    <xf numFmtId="4" fontId="15" fillId="3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4" fontId="15" fillId="3" borderId="3" xfId="0" applyNumberFormat="1" applyFont="1" applyFill="1" applyBorder="1" applyAlignment="1" applyProtection="1">
      <alignment horizontal="center" vertical="center"/>
    </xf>
    <xf numFmtId="4" fontId="15" fillId="3" borderId="4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3" fillId="0" borderId="6" xfId="0" applyNumberFormat="1" applyFont="1" applyFill="1" applyBorder="1" applyAlignment="1" applyProtection="1">
      <alignment vertical="center" wrapText="1"/>
    </xf>
    <xf numFmtId="4" fontId="15" fillId="4" borderId="2" xfId="0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8" xfId="0" applyNumberFormat="1" applyFont="1" applyFill="1" applyBorder="1" applyAlignment="1" applyProtection="1">
      <alignment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5" borderId="2" xfId="0" applyNumberFormat="1" applyFont="1" applyFill="1" applyBorder="1" applyAlignment="1" applyProtection="1">
      <alignment horizontal="center" vertical="center"/>
    </xf>
    <xf numFmtId="4" fontId="16" fillId="5" borderId="2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Alignment="1">
      <alignment vertical="center"/>
    </xf>
    <xf numFmtId="0" fontId="6" fillId="0" borderId="6" xfId="0" applyNumberFormat="1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4" fontId="16" fillId="4" borderId="2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14" fillId="0" borderId="6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14" fillId="0" borderId="6" xfId="0" applyNumberFormat="1" applyFont="1" applyFill="1" applyBorder="1" applyAlignment="1" applyProtection="1">
      <alignment vertical="center" wrapText="1"/>
    </xf>
    <xf numFmtId="0" fontId="13" fillId="0" borderId="10" xfId="0" applyNumberFormat="1" applyFont="1" applyFill="1" applyBorder="1" applyAlignment="1" applyProtection="1">
      <alignment vertical="center"/>
    </xf>
    <xf numFmtId="0" fontId="14" fillId="0" borderId="11" xfId="0" applyNumberFormat="1" applyFont="1" applyFill="1" applyBorder="1" applyAlignment="1" applyProtection="1">
      <alignment vertical="center"/>
    </xf>
    <xf numFmtId="0" fontId="14" fillId="0" borderId="12" xfId="0" applyNumberFormat="1" applyFont="1" applyFill="1" applyBorder="1" applyAlignment="1" applyProtection="1">
      <alignment vertical="center"/>
    </xf>
    <xf numFmtId="4" fontId="13" fillId="4" borderId="2" xfId="0" applyNumberFormat="1" applyFont="1" applyFill="1" applyBorder="1" applyAlignment="1" applyProtection="1">
      <alignment horizontal="center" vertical="center"/>
    </xf>
    <xf numFmtId="4" fontId="15" fillId="3" borderId="3" xfId="1" applyNumberFormat="1" applyFont="1" applyFill="1" applyBorder="1" applyAlignment="1" applyProtection="1">
      <alignment horizontal="center" vertical="center"/>
      <protection locked="0"/>
    </xf>
    <xf numFmtId="4" fontId="15" fillId="3" borderId="4" xfId="1" applyNumberFormat="1" applyFont="1" applyFill="1" applyBorder="1" applyAlignment="1" applyProtection="1">
      <alignment horizontal="center" vertical="center"/>
      <protection locked="0"/>
    </xf>
    <xf numFmtId="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Alignment="1">
      <alignment vertical="center"/>
    </xf>
    <xf numFmtId="0" fontId="17" fillId="0" borderId="0" xfId="0" applyNumberFormat="1" applyFont="1" applyAlignment="1">
      <alignment horizontal="center" vertical="center"/>
    </xf>
    <xf numFmtId="0" fontId="18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" vertical="center"/>
    </xf>
    <xf numFmtId="0" fontId="19" fillId="0" borderId="0" xfId="0" applyNumberFormat="1" applyFont="1" applyFill="1" applyAlignment="1" applyProtection="1">
      <alignment vertical="center"/>
    </xf>
    <xf numFmtId="0" fontId="0" fillId="0" borderId="0" xfId="0" applyNumberFormat="1" applyAlignment="1">
      <alignment vertical="center"/>
    </xf>
    <xf numFmtId="0" fontId="20" fillId="0" borderId="0" xfId="0" applyNumberFormat="1" applyFont="1" applyFill="1" applyAlignment="1" applyProtection="1">
      <alignment horizontal="center" vertical="center"/>
    </xf>
    <xf numFmtId="0" fontId="21" fillId="0" borderId="0" xfId="0" applyNumberFormat="1" applyFont="1" applyFill="1" applyAlignment="1" applyProtection="1">
      <alignment horizontal="left" vertical="center"/>
    </xf>
    <xf numFmtId="0" fontId="21" fillId="0" borderId="0" xfId="0" applyNumberFormat="1" applyFont="1" applyFill="1" applyAlignment="1" applyProtection="1">
      <alignment horizontal="right" vertical="center"/>
    </xf>
    <xf numFmtId="0" fontId="20" fillId="5" borderId="2" xfId="0" applyNumberFormat="1" applyFont="1" applyFill="1" applyBorder="1" applyAlignment="1" applyProtection="1">
      <alignment horizontal="center" vertical="center"/>
    </xf>
    <xf numFmtId="0" fontId="20" fillId="5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vertical="center"/>
    </xf>
    <xf numFmtId="4" fontId="15" fillId="3" borderId="3" xfId="0" applyNumberFormat="1" applyFont="1" applyFill="1" applyBorder="1" applyAlignment="1" applyProtection="1">
      <alignment horizontal="left" vertical="center"/>
      <protection locked="0"/>
    </xf>
    <xf numFmtId="4" fontId="15" fillId="3" borderId="4" xfId="0" applyNumberFormat="1" applyFont="1" applyFill="1" applyBorder="1" applyAlignment="1" applyProtection="1">
      <alignment horizontal="left" vertical="center"/>
      <protection locked="0"/>
    </xf>
    <xf numFmtId="4" fontId="6" fillId="4" borderId="13" xfId="0" applyNumberFormat="1" applyFont="1" applyFill="1" applyBorder="1" applyAlignment="1">
      <alignment horizontal="left" vertical="center" indent="1"/>
    </xf>
    <xf numFmtId="4" fontId="22" fillId="4" borderId="3" xfId="0" applyNumberFormat="1" applyFont="1" applyFill="1" applyBorder="1" applyAlignment="1" applyProtection="1">
      <alignment horizontal="left" vertical="center"/>
    </xf>
    <xf numFmtId="4" fontId="22" fillId="4" borderId="4" xfId="0" applyNumberFormat="1" applyFont="1" applyFill="1" applyBorder="1" applyAlignment="1" applyProtection="1">
      <alignment horizontal="left" vertical="center"/>
    </xf>
    <xf numFmtId="4" fontId="6" fillId="4" borderId="2" xfId="0" applyNumberFormat="1" applyFont="1" applyFill="1" applyBorder="1" applyAlignment="1">
      <alignment horizontal="left" vertical="center"/>
    </xf>
    <xf numFmtId="0" fontId="18" fillId="0" borderId="13" xfId="0" applyNumberFormat="1" applyFont="1" applyFill="1" applyBorder="1" applyAlignment="1" applyProtection="1">
      <alignment vertical="center"/>
    </xf>
    <xf numFmtId="4" fontId="6" fillId="4" borderId="3" xfId="0" applyNumberFormat="1" applyFont="1" applyFill="1" applyBorder="1" applyAlignment="1">
      <alignment horizontal="left" vertical="center"/>
    </xf>
    <xf numFmtId="4" fontId="6" fillId="4" borderId="4" xfId="0" applyNumberFormat="1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right" vertical="center"/>
    </xf>
    <xf numFmtId="0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Alignment="1" applyProtection="1">
      <alignment horizontal="center" vertical="center"/>
    </xf>
    <xf numFmtId="0" fontId="20" fillId="0" borderId="0" xfId="0" applyNumberFormat="1" applyFont="1" applyFill="1" applyAlignment="1" applyProtection="1">
      <alignment vertical="center"/>
    </xf>
    <xf numFmtId="0" fontId="20" fillId="0" borderId="0" xfId="0" applyNumberFormat="1" applyFont="1" applyFill="1" applyAlignment="1" applyProtection="1">
      <alignment horizontal="right" vertical="center"/>
    </xf>
  </cellXfs>
  <cellStyles count="2">
    <cellStyle name="Обычный" xfId="0" builtinId="0"/>
    <cellStyle name="Финансовый" xfId="1" builtinId="3"/>
  </cellStyles>
  <dxfs count="5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uhasibatliq\2018%20IV%20r&#252;b%20hesabatlar\hesabat\2018%20IV%20r&#252;b%20hesabatlar\AUDITOR%20yoxlamas&#305;ndan%20sonrak&#305;%20IV%20rub%202018\auditd&#601;n%20sonra%20Hesabat_Forma_1S_2S_12_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1S"/>
      <sheetName val="Forma2S_I"/>
      <sheetName val="Forma2S_II"/>
      <sheetName val="Forma12"/>
      <sheetName val="Forma13"/>
      <sheetName val="Forma14"/>
      <sheetName val="Forma15_I"/>
      <sheetName val="Forma15_II"/>
      <sheetName val="Forma16"/>
      <sheetName val="Forma17"/>
      <sheetName val="Forma18"/>
      <sheetName val="Forma19"/>
      <sheetName val="Forma20"/>
      <sheetName val="Forma21"/>
      <sheetName val="Forma23"/>
      <sheetName val="Forma23_1"/>
    </sheetNames>
    <sheetDataSet>
      <sheetData sheetId="0">
        <row r="48">
          <cell r="H48">
            <v>2108249.63</v>
          </cell>
          <cell r="I48">
            <v>3495726.8099999996</v>
          </cell>
        </row>
        <row r="74">
          <cell r="H74">
            <v>10745287.59</v>
          </cell>
          <cell r="I74">
            <v>11384704.585999999</v>
          </cell>
        </row>
      </sheetData>
      <sheetData sheetId="1"/>
      <sheetData sheetId="2"/>
      <sheetData sheetId="3">
        <row r="91">
          <cell r="H91">
            <v>43388919</v>
          </cell>
        </row>
      </sheetData>
      <sheetData sheetId="4">
        <row r="93">
          <cell r="F93">
            <v>49088</v>
          </cell>
          <cell r="M93">
            <v>14689252</v>
          </cell>
        </row>
      </sheetData>
      <sheetData sheetId="5"/>
      <sheetData sheetId="6">
        <row r="373">
          <cell r="N373">
            <v>24823352.68</v>
          </cell>
          <cell r="O373">
            <v>88896.400000000009</v>
          </cell>
          <cell r="P373">
            <v>2747430.3299999996</v>
          </cell>
          <cell r="Q373">
            <v>14346.329999999998</v>
          </cell>
          <cell r="T373">
            <v>5228068.5299999993</v>
          </cell>
          <cell r="U373">
            <v>52103.51</v>
          </cell>
        </row>
      </sheetData>
      <sheetData sheetId="7">
        <row r="236">
          <cell r="J236">
            <v>0</v>
          </cell>
          <cell r="K236">
            <v>0</v>
          </cell>
        </row>
      </sheetData>
      <sheetData sheetId="8"/>
      <sheetData sheetId="9"/>
      <sheetData sheetId="10"/>
      <sheetData sheetId="11">
        <row r="48">
          <cell r="H48">
            <v>7786307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showRuler="0" zoomScale="115" zoomScaleNormal="115" zoomScalePageLayoutView="115" workbookViewId="0">
      <selection activeCell="B3" sqref="B3:F3"/>
    </sheetView>
  </sheetViews>
  <sheetFormatPr defaultRowHeight="15" x14ac:dyDescent="0.25"/>
  <cols>
    <col min="1" max="1" width="5" style="1" customWidth="1"/>
    <col min="2" max="2" width="31.7109375" style="5" customWidth="1"/>
    <col min="3" max="3" width="7.85546875" style="5" customWidth="1"/>
    <col min="4" max="4" width="18.28515625" style="5" customWidth="1"/>
    <col min="5" max="5" width="12.7109375" style="5" customWidth="1"/>
    <col min="6" max="6" width="11.5703125" style="5" customWidth="1"/>
    <col min="7" max="8" width="9.140625" style="5"/>
    <col min="9" max="9" width="11.7109375" style="5" bestFit="1" customWidth="1"/>
    <col min="10" max="16384" width="9.140625" style="5"/>
  </cols>
  <sheetData>
    <row r="1" spans="1:8" ht="62.25" customHeight="1" x14ac:dyDescent="0.25">
      <c r="A1" s="1" t="s">
        <v>0</v>
      </c>
      <c r="B1" s="2" t="s">
        <v>1</v>
      </c>
      <c r="C1" s="3"/>
      <c r="D1" s="4" t="s">
        <v>2</v>
      </c>
      <c r="E1" s="4"/>
      <c r="F1" s="4"/>
    </row>
    <row r="2" spans="1:8" x14ac:dyDescent="0.25">
      <c r="B2" s="6"/>
      <c r="C2" s="3"/>
      <c r="D2" s="7"/>
      <c r="E2" s="7"/>
      <c r="F2" s="7"/>
    </row>
    <row r="3" spans="1:8" ht="33" customHeight="1" x14ac:dyDescent="0.25">
      <c r="B3" s="8" t="s">
        <v>3</v>
      </c>
      <c r="C3" s="8"/>
      <c r="D3" s="8"/>
      <c r="E3" s="8"/>
      <c r="F3" s="8"/>
    </row>
    <row r="4" spans="1:8" ht="3.75" customHeight="1" x14ac:dyDescent="0.25">
      <c r="B4" s="9"/>
      <c r="C4" s="9"/>
      <c r="D4" s="9"/>
      <c r="E4" s="9"/>
      <c r="F4" s="9"/>
    </row>
    <row r="5" spans="1:8" ht="34.5" customHeight="1" x14ac:dyDescent="0.25">
      <c r="B5" s="10" t="s">
        <v>4</v>
      </c>
      <c r="C5" s="10"/>
      <c r="D5" s="10"/>
      <c r="E5" s="10"/>
      <c r="F5" s="10"/>
    </row>
    <row r="6" spans="1:8" x14ac:dyDescent="0.25">
      <c r="B6" s="11" t="s">
        <v>5</v>
      </c>
      <c r="C6" s="11"/>
      <c r="D6" s="11"/>
      <c r="E6" s="11"/>
      <c r="F6" s="11"/>
    </row>
    <row r="7" spans="1:8" x14ac:dyDescent="0.25">
      <c r="B7" s="12" t="s">
        <v>6</v>
      </c>
      <c r="C7" s="13"/>
      <c r="D7" s="13"/>
      <c r="E7" s="14"/>
      <c r="F7" s="14"/>
    </row>
    <row r="8" spans="1:8" x14ac:dyDescent="0.25">
      <c r="B8" s="15"/>
      <c r="C8" s="3"/>
      <c r="D8" s="3"/>
      <c r="E8" s="16"/>
      <c r="F8" s="17" t="s">
        <v>7</v>
      </c>
    </row>
    <row r="9" spans="1:8" ht="15.75" customHeight="1" x14ac:dyDescent="0.25">
      <c r="B9" s="18" t="s">
        <v>8</v>
      </c>
      <c r="C9" s="18"/>
      <c r="D9" s="18"/>
      <c r="E9" s="19" t="s">
        <v>9</v>
      </c>
      <c r="F9" s="20"/>
    </row>
    <row r="10" spans="1:8" ht="15.75" x14ac:dyDescent="0.25">
      <c r="A10" s="1" t="s">
        <v>10</v>
      </c>
      <c r="B10" s="21" t="s">
        <v>11</v>
      </c>
      <c r="C10" s="22"/>
      <c r="D10" s="23"/>
      <c r="E10" s="24">
        <f>SUM(E11:E14)</f>
        <v>51430867.699999996</v>
      </c>
      <c r="F10" s="25"/>
    </row>
    <row r="11" spans="1:8" ht="15.75" x14ac:dyDescent="0.25">
      <c r="A11" s="1" t="s">
        <v>12</v>
      </c>
      <c r="B11" s="26" t="s">
        <v>13</v>
      </c>
      <c r="C11" s="22"/>
      <c r="D11" s="23"/>
      <c r="E11" s="24">
        <f>[1]Forma12!H91</f>
        <v>43388919</v>
      </c>
      <c r="F11" s="25"/>
    </row>
    <row r="12" spans="1:8" ht="15.75" x14ac:dyDescent="0.25">
      <c r="A12" s="1" t="s">
        <v>14</v>
      </c>
      <c r="B12" s="26" t="s">
        <v>15</v>
      </c>
      <c r="C12" s="22"/>
      <c r="D12" s="23"/>
      <c r="E12" s="24">
        <f>[1]Forma15_II!J236+[1]Forma15_II!K236</f>
        <v>0</v>
      </c>
      <c r="F12" s="25"/>
    </row>
    <row r="13" spans="1:8" ht="15" customHeight="1" x14ac:dyDescent="0.25">
      <c r="A13" s="1" t="s">
        <v>16</v>
      </c>
      <c r="B13" s="27" t="s">
        <v>17</v>
      </c>
      <c r="C13" s="28"/>
      <c r="D13" s="29"/>
      <c r="E13" s="24">
        <f>[1]Forma15_I!T373+[1]Forma15_I!U373</f>
        <v>5280172.0399999991</v>
      </c>
      <c r="F13" s="25"/>
    </row>
    <row r="14" spans="1:8" ht="24.75" customHeight="1" x14ac:dyDescent="0.25">
      <c r="A14" s="1" t="s">
        <v>18</v>
      </c>
      <c r="B14" s="27" t="s">
        <v>19</v>
      </c>
      <c r="C14" s="28"/>
      <c r="D14" s="29"/>
      <c r="E14" s="24">
        <f>[1]Forma15_I!P373+[1]Forma15_I!Q373</f>
        <v>2761776.6599999997</v>
      </c>
      <c r="F14" s="25"/>
    </row>
    <row r="15" spans="1:8" ht="15.75" x14ac:dyDescent="0.25">
      <c r="A15" s="1" t="s">
        <v>20</v>
      </c>
      <c r="B15" s="21" t="s">
        <v>21</v>
      </c>
      <c r="C15" s="22"/>
      <c r="D15" s="23"/>
      <c r="E15" s="30">
        <f>([1]Forma1S!H74-[1]Forma1S!H48)-([1]Forma1S!I74-[1]Forma1S!I48)</f>
        <v>748060.18400000129</v>
      </c>
      <c r="F15" s="31"/>
      <c r="G15"/>
      <c r="H15"/>
    </row>
    <row r="16" spans="1:8" ht="15.75" x14ac:dyDescent="0.25">
      <c r="A16" s="1" t="s">
        <v>22</v>
      </c>
      <c r="B16" s="32" t="s">
        <v>23</v>
      </c>
      <c r="C16" s="33"/>
      <c r="D16" s="34"/>
      <c r="E16" s="35">
        <v>118333</v>
      </c>
      <c r="F16" s="35"/>
    </row>
    <row r="17" spans="1:9" ht="15.75" customHeight="1" x14ac:dyDescent="0.25">
      <c r="A17" s="1" t="s">
        <v>24</v>
      </c>
      <c r="B17" s="32" t="s">
        <v>25</v>
      </c>
      <c r="C17" s="33"/>
      <c r="D17" s="34"/>
      <c r="E17" s="35">
        <v>996</v>
      </c>
      <c r="F17" s="35"/>
    </row>
    <row r="18" spans="1:9" ht="15.75" x14ac:dyDescent="0.25">
      <c r="A18" s="1" t="s">
        <v>26</v>
      </c>
      <c r="B18" s="36" t="s">
        <v>27</v>
      </c>
      <c r="C18" s="37"/>
      <c r="D18" s="38"/>
      <c r="E18" s="35">
        <v>244583</v>
      </c>
      <c r="F18" s="35"/>
    </row>
    <row r="19" spans="1:9" ht="15.75" x14ac:dyDescent="0.25">
      <c r="A19" s="1" t="s">
        <v>28</v>
      </c>
      <c r="B19" s="39" t="s">
        <v>29</v>
      </c>
      <c r="C19" s="40"/>
      <c r="D19" s="41"/>
      <c r="E19" s="24">
        <f>E10+E15+E16+E17+E18</f>
        <v>52542839.883999996</v>
      </c>
      <c r="F19" s="25"/>
    </row>
    <row r="20" spans="1:9" ht="16.5" customHeight="1" x14ac:dyDescent="0.25">
      <c r="B20" s="42" t="s">
        <v>30</v>
      </c>
      <c r="C20" s="42"/>
      <c r="D20" s="42"/>
      <c r="E20" s="43"/>
      <c r="F20" s="43"/>
    </row>
    <row r="21" spans="1:9" ht="15" customHeight="1" x14ac:dyDescent="0.25">
      <c r="A21" s="1" t="s">
        <v>31</v>
      </c>
      <c r="B21" s="44" t="s">
        <v>32</v>
      </c>
      <c r="C21" s="45"/>
      <c r="D21" s="45"/>
      <c r="E21" s="24">
        <f>SUM(E22:E27)</f>
        <v>39757453.079999998</v>
      </c>
      <c r="F21" s="25"/>
    </row>
    <row r="22" spans="1:9" ht="18.75" customHeight="1" x14ac:dyDescent="0.25">
      <c r="A22" s="1" t="s">
        <v>33</v>
      </c>
      <c r="B22" s="27" t="s">
        <v>34</v>
      </c>
      <c r="C22" s="46"/>
      <c r="D22" s="47"/>
      <c r="E22" s="24">
        <f>[1]Forma13!M93</f>
        <v>14689252</v>
      </c>
      <c r="F22" s="25"/>
      <c r="I22" s="48"/>
    </row>
    <row r="23" spans="1:9" ht="15.75" x14ac:dyDescent="0.25">
      <c r="A23" s="1" t="s">
        <v>35</v>
      </c>
      <c r="B23" s="26" t="s">
        <v>36</v>
      </c>
      <c r="C23" s="22"/>
      <c r="D23" s="23"/>
      <c r="E23" s="24">
        <f>[1]Forma13!F93</f>
        <v>49088</v>
      </c>
      <c r="F23" s="25"/>
    </row>
    <row r="24" spans="1:9" ht="15.75" x14ac:dyDescent="0.25">
      <c r="A24" s="1" t="s">
        <v>37</v>
      </c>
      <c r="B24" s="26" t="s">
        <v>38</v>
      </c>
      <c r="C24" s="22"/>
      <c r="D24" s="23"/>
      <c r="E24" s="49"/>
      <c r="F24" s="49"/>
    </row>
    <row r="25" spans="1:9" ht="17.25" customHeight="1" x14ac:dyDescent="0.25">
      <c r="A25" s="1" t="s">
        <v>39</v>
      </c>
      <c r="B25" s="50" t="s">
        <v>40</v>
      </c>
      <c r="C25" s="51"/>
      <c r="D25" s="52"/>
      <c r="E25" s="24">
        <f>[1]Forma15_I!N373+[1]Forma15_I!O373</f>
        <v>24912249.079999998</v>
      </c>
      <c r="F25" s="25"/>
    </row>
    <row r="26" spans="1:9" ht="15.75" customHeight="1" x14ac:dyDescent="0.25">
      <c r="A26" s="1" t="s">
        <v>41</v>
      </c>
      <c r="B26" s="50" t="s">
        <v>42</v>
      </c>
      <c r="C26" s="51"/>
      <c r="D26" s="52"/>
      <c r="E26" s="35">
        <v>106864</v>
      </c>
      <c r="F26" s="35"/>
    </row>
    <row r="27" spans="1:9" ht="15.75" customHeight="1" x14ac:dyDescent="0.25">
      <c r="A27" s="1" t="s">
        <v>43</v>
      </c>
      <c r="B27" s="26" t="s">
        <v>44</v>
      </c>
      <c r="C27" s="53"/>
      <c r="D27" s="54"/>
      <c r="E27" s="49"/>
      <c r="F27" s="49"/>
    </row>
    <row r="28" spans="1:9" ht="15.75" x14ac:dyDescent="0.25">
      <c r="A28" s="1" t="s">
        <v>45</v>
      </c>
      <c r="B28" s="21" t="s">
        <v>46</v>
      </c>
      <c r="C28" s="22"/>
      <c r="D28" s="23"/>
      <c r="E28" s="24">
        <f>[1]Forma19!H48</f>
        <v>7786307</v>
      </c>
      <c r="F28" s="25"/>
    </row>
    <row r="29" spans="1:9" ht="15.75" x14ac:dyDescent="0.25">
      <c r="A29" s="1" t="s">
        <v>47</v>
      </c>
      <c r="B29" s="21" t="s">
        <v>48</v>
      </c>
      <c r="C29" s="22"/>
      <c r="D29" s="23"/>
      <c r="E29" s="35">
        <v>1317627</v>
      </c>
      <c r="F29" s="35"/>
    </row>
    <row r="30" spans="1:9" ht="15.75" x14ac:dyDescent="0.25">
      <c r="A30" s="1" t="s">
        <v>49</v>
      </c>
      <c r="B30" s="39" t="s">
        <v>50</v>
      </c>
      <c r="C30" s="40"/>
      <c r="D30" s="41"/>
      <c r="E30" s="24">
        <f>E21+E28+E29</f>
        <v>48861387.079999998</v>
      </c>
      <c r="F30" s="25"/>
    </row>
    <row r="31" spans="1:9" ht="15.75" x14ac:dyDescent="0.25">
      <c r="A31" s="1" t="s">
        <v>51</v>
      </c>
      <c r="B31" s="55" t="s">
        <v>52</v>
      </c>
      <c r="C31" s="56"/>
      <c r="D31" s="57"/>
      <c r="E31" s="24">
        <f>E19-E30</f>
        <v>3681452.8039999977</v>
      </c>
      <c r="F31" s="25"/>
    </row>
    <row r="32" spans="1:9" ht="15.75" x14ac:dyDescent="0.25">
      <c r="A32" s="1" t="s">
        <v>53</v>
      </c>
      <c r="B32" s="21" t="s">
        <v>54</v>
      </c>
      <c r="C32" s="22"/>
      <c r="D32" s="23"/>
      <c r="E32" s="49"/>
      <c r="F32" s="49"/>
    </row>
    <row r="33" spans="1:6" ht="15.75" x14ac:dyDescent="0.25">
      <c r="A33" s="1" t="s">
        <v>55</v>
      </c>
      <c r="B33" s="21" t="s">
        <v>56</v>
      </c>
      <c r="C33" s="22"/>
      <c r="D33" s="23"/>
      <c r="E33" s="24">
        <f>E31-E32</f>
        <v>3681452.8039999977</v>
      </c>
      <c r="F33" s="25"/>
    </row>
    <row r="34" spans="1:6" x14ac:dyDescent="0.25">
      <c r="A34" s="1" t="s">
        <v>57</v>
      </c>
      <c r="B34" s="21" t="s">
        <v>58</v>
      </c>
      <c r="C34" s="22"/>
      <c r="D34" s="23"/>
      <c r="E34" s="58"/>
      <c r="F34" s="58"/>
    </row>
    <row r="35" spans="1:6" ht="15.75" x14ac:dyDescent="0.25">
      <c r="A35" s="1" t="s">
        <v>59</v>
      </c>
      <c r="B35" s="36" t="s">
        <v>60</v>
      </c>
      <c r="C35" s="37"/>
      <c r="D35" s="38"/>
      <c r="E35" s="59">
        <f>E33-E34</f>
        <v>3681452.8039999977</v>
      </c>
      <c r="F35" s="60"/>
    </row>
    <row r="36" spans="1:6" x14ac:dyDescent="0.25">
      <c r="B36" s="22"/>
      <c r="C36" s="22"/>
      <c r="D36" s="22"/>
      <c r="E36" s="61"/>
      <c r="F36" s="61"/>
    </row>
    <row r="37" spans="1:6" x14ac:dyDescent="0.25">
      <c r="B37" s="22"/>
      <c r="C37" s="22"/>
      <c r="D37" s="22"/>
      <c r="E37" s="61"/>
      <c r="F37" s="61"/>
    </row>
    <row r="38" spans="1:6" x14ac:dyDescent="0.25">
      <c r="E38" s="62"/>
      <c r="F38" s="62"/>
    </row>
    <row r="39" spans="1:6" x14ac:dyDescent="0.25">
      <c r="E39" s="62"/>
      <c r="F39" s="62"/>
    </row>
    <row r="40" spans="1:6" x14ac:dyDescent="0.25">
      <c r="E40" s="62"/>
      <c r="F40" s="62"/>
    </row>
    <row r="41" spans="1:6" x14ac:dyDescent="0.25">
      <c r="E41" s="62"/>
      <c r="F41" s="62"/>
    </row>
    <row r="42" spans="1:6" x14ac:dyDescent="0.25">
      <c r="E42" s="62"/>
      <c r="F42" s="62"/>
    </row>
    <row r="43" spans="1:6" x14ac:dyDescent="0.25">
      <c r="E43" s="62"/>
      <c r="F43" s="62"/>
    </row>
    <row r="44" spans="1:6" x14ac:dyDescent="0.25">
      <c r="E44" s="62"/>
      <c r="F44" s="62"/>
    </row>
    <row r="45" spans="1:6" x14ac:dyDescent="0.25">
      <c r="E45" s="62"/>
      <c r="F45" s="62"/>
    </row>
    <row r="46" spans="1:6" x14ac:dyDescent="0.25">
      <c r="E46" s="62"/>
      <c r="F46" s="62"/>
    </row>
    <row r="47" spans="1:6" x14ac:dyDescent="0.25">
      <c r="E47" s="62"/>
      <c r="F47" s="62"/>
    </row>
    <row r="48" spans="1:6" x14ac:dyDescent="0.25">
      <c r="E48" s="62"/>
      <c r="F48" s="62"/>
    </row>
    <row r="49" spans="5:6" x14ac:dyDescent="0.25">
      <c r="E49" s="62"/>
      <c r="F49" s="62"/>
    </row>
    <row r="50" spans="5:6" x14ac:dyDescent="0.25">
      <c r="E50" s="62"/>
      <c r="F50" s="62"/>
    </row>
    <row r="51" spans="5:6" x14ac:dyDescent="0.25">
      <c r="E51" s="62"/>
      <c r="F51" s="62"/>
    </row>
    <row r="52" spans="5:6" x14ac:dyDescent="0.25">
      <c r="E52" s="62"/>
      <c r="F52" s="62"/>
    </row>
    <row r="53" spans="5:6" x14ac:dyDescent="0.25">
      <c r="E53" s="62"/>
      <c r="F53" s="62"/>
    </row>
    <row r="54" spans="5:6" x14ac:dyDescent="0.25">
      <c r="E54" s="62"/>
      <c r="F54" s="62"/>
    </row>
    <row r="55" spans="5:6" x14ac:dyDescent="0.25">
      <c r="E55" s="62"/>
      <c r="F55" s="62"/>
    </row>
    <row r="56" spans="5:6" x14ac:dyDescent="0.25">
      <c r="E56" s="62"/>
      <c r="F56" s="62"/>
    </row>
    <row r="57" spans="5:6" x14ac:dyDescent="0.25">
      <c r="E57" s="62"/>
      <c r="F57" s="62"/>
    </row>
    <row r="58" spans="5:6" x14ac:dyDescent="0.25">
      <c r="E58" s="62"/>
      <c r="F58" s="62"/>
    </row>
    <row r="59" spans="5:6" x14ac:dyDescent="0.25">
      <c r="E59" s="62"/>
      <c r="F59" s="62"/>
    </row>
    <row r="60" spans="5:6" x14ac:dyDescent="0.25">
      <c r="E60" s="62"/>
      <c r="F60" s="62"/>
    </row>
    <row r="61" spans="5:6" x14ac:dyDescent="0.25">
      <c r="E61" s="62"/>
      <c r="F61" s="62"/>
    </row>
    <row r="62" spans="5:6" x14ac:dyDescent="0.25">
      <c r="E62" s="62"/>
      <c r="F62" s="62"/>
    </row>
    <row r="63" spans="5:6" x14ac:dyDescent="0.25">
      <c r="E63" s="62"/>
      <c r="F63" s="62"/>
    </row>
    <row r="64" spans="5:6" x14ac:dyDescent="0.25">
      <c r="E64" s="62"/>
      <c r="F64" s="62"/>
    </row>
    <row r="65" spans="5:6" x14ac:dyDescent="0.25">
      <c r="E65" s="62"/>
      <c r="F65" s="62"/>
    </row>
    <row r="66" spans="5:6" x14ac:dyDescent="0.25">
      <c r="E66" s="62"/>
      <c r="F66" s="62"/>
    </row>
    <row r="67" spans="5:6" x14ac:dyDescent="0.25">
      <c r="E67" s="62"/>
      <c r="F67" s="62"/>
    </row>
    <row r="68" spans="5:6" x14ac:dyDescent="0.25">
      <c r="E68" s="62"/>
      <c r="F68" s="62"/>
    </row>
    <row r="69" spans="5:6" x14ac:dyDescent="0.25">
      <c r="E69" s="62"/>
      <c r="F69" s="62"/>
    </row>
    <row r="70" spans="5:6" x14ac:dyDescent="0.25">
      <c r="E70" s="62"/>
      <c r="F70" s="62"/>
    </row>
    <row r="71" spans="5:6" x14ac:dyDescent="0.25">
      <c r="E71" s="62"/>
      <c r="F71" s="62"/>
    </row>
    <row r="72" spans="5:6" x14ac:dyDescent="0.25">
      <c r="E72" s="62"/>
      <c r="F72" s="62"/>
    </row>
    <row r="73" spans="5:6" x14ac:dyDescent="0.25">
      <c r="E73" s="62"/>
      <c r="F73" s="62"/>
    </row>
    <row r="74" spans="5:6" x14ac:dyDescent="0.25">
      <c r="E74" s="62"/>
      <c r="F74" s="62"/>
    </row>
    <row r="75" spans="5:6" x14ac:dyDescent="0.25">
      <c r="E75" s="62"/>
      <c r="F75" s="62"/>
    </row>
    <row r="76" spans="5:6" x14ac:dyDescent="0.25">
      <c r="E76" s="62"/>
      <c r="F76" s="62"/>
    </row>
    <row r="77" spans="5:6" x14ac:dyDescent="0.25">
      <c r="E77" s="62"/>
      <c r="F77" s="62"/>
    </row>
    <row r="78" spans="5:6" x14ac:dyDescent="0.25">
      <c r="E78" s="62"/>
      <c r="F78" s="62"/>
    </row>
    <row r="79" spans="5:6" x14ac:dyDescent="0.25">
      <c r="E79" s="62"/>
      <c r="F79" s="62"/>
    </row>
    <row r="80" spans="5:6" x14ac:dyDescent="0.25">
      <c r="E80" s="62"/>
      <c r="F80" s="62"/>
    </row>
    <row r="81" spans="5:6" x14ac:dyDescent="0.25">
      <c r="E81" s="62"/>
      <c r="F81" s="62"/>
    </row>
    <row r="82" spans="5:6" x14ac:dyDescent="0.25">
      <c r="E82" s="62"/>
      <c r="F82" s="62"/>
    </row>
    <row r="83" spans="5:6" x14ac:dyDescent="0.25">
      <c r="E83" s="62"/>
      <c r="F83" s="62"/>
    </row>
    <row r="84" spans="5:6" x14ac:dyDescent="0.25">
      <c r="E84" s="62"/>
      <c r="F84" s="62"/>
    </row>
    <row r="85" spans="5:6" x14ac:dyDescent="0.25">
      <c r="E85" s="62"/>
      <c r="F85" s="62"/>
    </row>
    <row r="86" spans="5:6" x14ac:dyDescent="0.25">
      <c r="E86" s="62"/>
      <c r="F86" s="62"/>
    </row>
    <row r="87" spans="5:6" x14ac:dyDescent="0.25">
      <c r="E87" s="62"/>
      <c r="F87" s="62"/>
    </row>
    <row r="88" spans="5:6" x14ac:dyDescent="0.25">
      <c r="E88" s="62"/>
      <c r="F88" s="62"/>
    </row>
    <row r="89" spans="5:6" x14ac:dyDescent="0.25">
      <c r="E89" s="62"/>
      <c r="F89" s="62"/>
    </row>
    <row r="90" spans="5:6" x14ac:dyDescent="0.25">
      <c r="E90" s="62"/>
      <c r="F90" s="62"/>
    </row>
    <row r="91" spans="5:6" x14ac:dyDescent="0.25">
      <c r="E91" s="62"/>
      <c r="F91" s="62"/>
    </row>
    <row r="92" spans="5:6" x14ac:dyDescent="0.25">
      <c r="E92" s="62"/>
      <c r="F92" s="62"/>
    </row>
    <row r="93" spans="5:6" x14ac:dyDescent="0.25">
      <c r="E93" s="62"/>
      <c r="F93" s="62"/>
    </row>
    <row r="94" spans="5:6" x14ac:dyDescent="0.25">
      <c r="E94" s="62"/>
      <c r="F94" s="62"/>
    </row>
    <row r="95" spans="5:6" x14ac:dyDescent="0.25">
      <c r="E95" s="62"/>
      <c r="F95" s="62"/>
    </row>
    <row r="96" spans="5:6" x14ac:dyDescent="0.25">
      <c r="E96" s="62"/>
      <c r="F96" s="62"/>
    </row>
    <row r="97" spans="5:6" x14ac:dyDescent="0.25">
      <c r="E97" s="62"/>
      <c r="F97" s="62"/>
    </row>
    <row r="98" spans="5:6" x14ac:dyDescent="0.25">
      <c r="E98" s="62"/>
      <c r="F98" s="62"/>
    </row>
    <row r="99" spans="5:6" x14ac:dyDescent="0.25">
      <c r="E99" s="62"/>
      <c r="F99" s="62"/>
    </row>
    <row r="100" spans="5:6" x14ac:dyDescent="0.25">
      <c r="E100" s="62"/>
      <c r="F100" s="62"/>
    </row>
    <row r="101" spans="5:6" x14ac:dyDescent="0.25">
      <c r="E101" s="62"/>
      <c r="F101" s="62"/>
    </row>
    <row r="102" spans="5:6" x14ac:dyDescent="0.25">
      <c r="E102" s="62"/>
      <c r="F102" s="62"/>
    </row>
    <row r="103" spans="5:6" x14ac:dyDescent="0.25">
      <c r="E103" s="62"/>
      <c r="F103" s="62"/>
    </row>
    <row r="104" spans="5:6" x14ac:dyDescent="0.25">
      <c r="E104" s="62"/>
      <c r="F104" s="62"/>
    </row>
    <row r="105" spans="5:6" x14ac:dyDescent="0.25">
      <c r="E105" s="62"/>
      <c r="F105" s="62"/>
    </row>
    <row r="106" spans="5:6" x14ac:dyDescent="0.25">
      <c r="E106" s="62"/>
      <c r="F106" s="62"/>
    </row>
    <row r="107" spans="5:6" x14ac:dyDescent="0.25">
      <c r="E107" s="62"/>
      <c r="F107" s="62"/>
    </row>
    <row r="108" spans="5:6" x14ac:dyDescent="0.25">
      <c r="E108" s="62"/>
      <c r="F108" s="62"/>
    </row>
    <row r="109" spans="5:6" x14ac:dyDescent="0.25">
      <c r="E109" s="62"/>
      <c r="F109" s="62"/>
    </row>
  </sheetData>
  <mergeCells count="43">
    <mergeCell ref="E32:F32"/>
    <mergeCell ref="E33:F33"/>
    <mergeCell ref="E34:F34"/>
    <mergeCell ref="E35:F35"/>
    <mergeCell ref="E27:F27"/>
    <mergeCell ref="E28:F28"/>
    <mergeCell ref="E29:F29"/>
    <mergeCell ref="B30:D30"/>
    <mergeCell ref="E30:F30"/>
    <mergeCell ref="E31:F31"/>
    <mergeCell ref="E23:F23"/>
    <mergeCell ref="E24:F24"/>
    <mergeCell ref="B25:D25"/>
    <mergeCell ref="E25:F25"/>
    <mergeCell ref="B26:D26"/>
    <mergeCell ref="E26:F26"/>
    <mergeCell ref="B19:D19"/>
    <mergeCell ref="E19:F19"/>
    <mergeCell ref="B20:D20"/>
    <mergeCell ref="E20:F20"/>
    <mergeCell ref="E21:F21"/>
    <mergeCell ref="B22:D22"/>
    <mergeCell ref="E22:F22"/>
    <mergeCell ref="E15:F15"/>
    <mergeCell ref="B16:D16"/>
    <mergeCell ref="E16:F16"/>
    <mergeCell ref="B17:D17"/>
    <mergeCell ref="E17:F17"/>
    <mergeCell ref="E18:F18"/>
    <mergeCell ref="E10:F10"/>
    <mergeCell ref="E11:F11"/>
    <mergeCell ref="E12:F12"/>
    <mergeCell ref="B13:D13"/>
    <mergeCell ref="E13:F13"/>
    <mergeCell ref="B14:D14"/>
    <mergeCell ref="E14:F14"/>
    <mergeCell ref="D1:F1"/>
    <mergeCell ref="B3:F3"/>
    <mergeCell ref="B5:F5"/>
    <mergeCell ref="B6:F6"/>
    <mergeCell ref="B7:D7"/>
    <mergeCell ref="B9:D9"/>
    <mergeCell ref="E9:F9"/>
  </mergeCells>
  <conditionalFormatting sqref="E10:E35 F10:F13 F16:F35">
    <cfRule type="expression" dxfId="4" priority="2">
      <formula>(E10&lt;&gt;ROUND(E10,2))</formula>
    </cfRule>
  </conditionalFormatting>
  <conditionalFormatting sqref="E15">
    <cfRule type="expression" dxfId="3" priority="1">
      <formula>(E15&lt;&gt;ROUND(E15,2))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showRuler="0" zoomScalePageLayoutView="115" workbookViewId="0">
      <selection activeCell="J31" sqref="J31"/>
    </sheetView>
  </sheetViews>
  <sheetFormatPr defaultRowHeight="15" x14ac:dyDescent="0.25"/>
  <cols>
    <col min="1" max="1" width="5" style="63" customWidth="1"/>
    <col min="2" max="2" width="31.7109375" style="67" customWidth="1"/>
    <col min="3" max="3" width="7.85546875" style="67" customWidth="1"/>
    <col min="4" max="4" width="18.28515625" style="67" customWidth="1"/>
    <col min="5" max="5" width="12.7109375" style="67" customWidth="1"/>
    <col min="6" max="6" width="11.5703125" style="67" customWidth="1"/>
    <col min="7" max="16384" width="9.140625" style="67"/>
  </cols>
  <sheetData>
    <row r="1" spans="1:8" x14ac:dyDescent="0.25">
      <c r="A1" s="63" t="s">
        <v>0</v>
      </c>
      <c r="B1" s="64"/>
      <c r="C1" s="65"/>
      <c r="D1" s="64"/>
      <c r="E1" s="66"/>
      <c r="F1" s="66"/>
    </row>
    <row r="2" spans="1:8" x14ac:dyDescent="0.25">
      <c r="B2" s="68" t="s">
        <v>61</v>
      </c>
      <c r="C2" s="68"/>
      <c r="D2" s="68"/>
      <c r="E2" s="68"/>
      <c r="F2" s="68"/>
    </row>
    <row r="3" spans="1:8" x14ac:dyDescent="0.25">
      <c r="B3" s="64"/>
      <c r="C3" s="69"/>
      <c r="D3" s="69"/>
      <c r="E3" s="66"/>
      <c r="F3" s="70" t="s">
        <v>7</v>
      </c>
    </row>
    <row r="4" spans="1:8" ht="15" customHeight="1" x14ac:dyDescent="0.25">
      <c r="B4" s="71" t="s">
        <v>62</v>
      </c>
      <c r="C4" s="72" t="s">
        <v>63</v>
      </c>
      <c r="D4" s="72"/>
      <c r="E4" s="72" t="s">
        <v>64</v>
      </c>
      <c r="F4" s="72"/>
    </row>
    <row r="5" spans="1:8" ht="15.75" x14ac:dyDescent="0.25">
      <c r="A5" s="63" t="s">
        <v>10</v>
      </c>
      <c r="B5" s="73" t="s">
        <v>65</v>
      </c>
      <c r="C5" s="74">
        <f>[1]Forma2S_I!E34</f>
        <v>0</v>
      </c>
      <c r="D5" s="75"/>
      <c r="E5" s="76">
        <v>983217</v>
      </c>
      <c r="F5" s="76"/>
    </row>
    <row r="6" spans="1:8" x14ac:dyDescent="0.25">
      <c r="A6" s="63" t="s">
        <v>12</v>
      </c>
      <c r="B6" s="73" t="s">
        <v>66</v>
      </c>
      <c r="C6" s="77"/>
      <c r="D6" s="78"/>
      <c r="E6" s="79"/>
      <c r="F6" s="79"/>
    </row>
    <row r="7" spans="1:8" x14ac:dyDescent="0.25">
      <c r="A7" s="63" t="s">
        <v>14</v>
      </c>
      <c r="B7" s="73" t="s">
        <v>67</v>
      </c>
      <c r="C7" s="79">
        <v>173318</v>
      </c>
      <c r="D7" s="79"/>
      <c r="E7" s="79">
        <v>163331</v>
      </c>
      <c r="F7" s="79"/>
    </row>
    <row r="8" spans="1:8" x14ac:dyDescent="0.25">
      <c r="A8" s="63" t="s">
        <v>16</v>
      </c>
      <c r="B8" s="80" t="s">
        <v>68</v>
      </c>
      <c r="C8" s="77">
        <v>22920</v>
      </c>
      <c r="D8" s="78"/>
      <c r="E8" s="79">
        <v>22920</v>
      </c>
      <c r="F8" s="79"/>
    </row>
    <row r="9" spans="1:8" x14ac:dyDescent="0.25">
      <c r="A9" s="63" t="s">
        <v>18</v>
      </c>
      <c r="B9" s="73" t="s">
        <v>69</v>
      </c>
      <c r="C9" s="77"/>
      <c r="D9" s="78"/>
      <c r="E9" s="79"/>
      <c r="F9" s="79"/>
    </row>
    <row r="10" spans="1:8" x14ac:dyDescent="0.25">
      <c r="A10" s="63" t="s">
        <v>20</v>
      </c>
      <c r="B10" s="73" t="s">
        <v>70</v>
      </c>
      <c r="C10" s="77">
        <v>1280</v>
      </c>
      <c r="D10" s="78"/>
      <c r="E10" s="79">
        <v>1280</v>
      </c>
      <c r="F10" s="79"/>
      <c r="H10" s="5"/>
    </row>
    <row r="11" spans="1:8" x14ac:dyDescent="0.25">
      <c r="A11" s="63" t="s">
        <v>22</v>
      </c>
      <c r="B11" s="73" t="s">
        <v>71</v>
      </c>
      <c r="C11" s="77">
        <v>11833</v>
      </c>
      <c r="D11" s="78"/>
      <c r="E11" s="79">
        <v>11833</v>
      </c>
      <c r="F11" s="79"/>
    </row>
    <row r="12" spans="1:8" x14ac:dyDescent="0.25">
      <c r="A12" s="63" t="s">
        <v>24</v>
      </c>
      <c r="B12" s="73" t="s">
        <v>72</v>
      </c>
      <c r="C12" s="77">
        <v>466907</v>
      </c>
      <c r="D12" s="78"/>
      <c r="E12" s="81">
        <v>431185</v>
      </c>
      <c r="F12" s="82"/>
    </row>
    <row r="13" spans="1:8" x14ac:dyDescent="0.25">
      <c r="A13" s="63" t="s">
        <v>26</v>
      </c>
      <c r="B13" s="73" t="s">
        <v>73</v>
      </c>
      <c r="C13" s="77">
        <v>486000</v>
      </c>
      <c r="D13" s="78"/>
      <c r="E13" s="81">
        <v>500812</v>
      </c>
      <c r="F13" s="82"/>
    </row>
    <row r="14" spans="1:8" x14ac:dyDescent="0.25">
      <c r="A14" s="63" t="s">
        <v>74</v>
      </c>
      <c r="B14" s="73" t="s">
        <v>75</v>
      </c>
      <c r="C14" s="77"/>
      <c r="D14" s="78"/>
      <c r="E14" s="81"/>
      <c r="F14" s="82"/>
    </row>
    <row r="15" spans="1:8" x14ac:dyDescent="0.25">
      <c r="A15" s="63" t="s">
        <v>76</v>
      </c>
      <c r="B15" s="73" t="s">
        <v>77</v>
      </c>
      <c r="C15" s="77"/>
      <c r="D15" s="78"/>
      <c r="E15" s="79"/>
      <c r="F15" s="79"/>
    </row>
    <row r="16" spans="1:8" x14ac:dyDescent="0.25">
      <c r="B16" s="64"/>
      <c r="C16" s="65"/>
      <c r="D16" s="64"/>
      <c r="E16" s="66"/>
      <c r="F16" s="66"/>
    </row>
    <row r="17" spans="2:6" x14ac:dyDescent="0.25">
      <c r="B17" s="83"/>
      <c r="C17" s="83"/>
      <c r="D17" s="83"/>
      <c r="E17" s="84"/>
      <c r="F17" s="84"/>
    </row>
    <row r="18" spans="2:6" x14ac:dyDescent="0.25">
      <c r="B18" s="85" t="s">
        <v>78</v>
      </c>
      <c r="C18" s="86"/>
      <c r="D18" s="86"/>
      <c r="E18" s="66"/>
      <c r="F18" s="66"/>
    </row>
    <row r="19" spans="2:6" x14ac:dyDescent="0.25">
      <c r="B19" s="87"/>
      <c r="C19" s="87"/>
      <c r="D19" s="88"/>
      <c r="E19" s="88" t="s">
        <v>79</v>
      </c>
      <c r="F19" s="66"/>
    </row>
    <row r="20" spans="2:6" x14ac:dyDescent="0.25">
      <c r="B20" s="89" t="s">
        <v>80</v>
      </c>
      <c r="C20" s="86"/>
      <c r="D20" s="86"/>
      <c r="E20" s="66"/>
      <c r="F20" s="66"/>
    </row>
    <row r="21" spans="2:6" x14ac:dyDescent="0.25">
      <c r="B21" s="66"/>
      <c r="C21" s="66"/>
      <c r="D21" s="66"/>
      <c r="E21" s="66"/>
      <c r="F21" s="66"/>
    </row>
  </sheetData>
  <mergeCells count="27">
    <mergeCell ref="C18:D18"/>
    <mergeCell ref="C20:D20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  <mergeCell ref="B2:F2"/>
    <mergeCell ref="C4:D4"/>
    <mergeCell ref="E4:F4"/>
    <mergeCell ref="C5:D5"/>
    <mergeCell ref="E5:F5"/>
    <mergeCell ref="C6:D6"/>
    <mergeCell ref="E6:F6"/>
  </mergeCells>
  <conditionalFormatting sqref="C5:F15">
    <cfRule type="expression" dxfId="2" priority="3">
      <formula>(C5&lt;&gt;ROUND(C5,2))</formula>
    </cfRule>
  </conditionalFormatting>
  <conditionalFormatting sqref="C5:D5">
    <cfRule type="expression" dxfId="1" priority="2">
      <formula>(C5&lt;&gt;ROUND(C5,2))</formula>
    </cfRule>
  </conditionalFormatting>
  <conditionalFormatting sqref="E5:F5">
    <cfRule type="expression" dxfId="0" priority="1">
      <formula>(E5&lt;&gt;ROUND(E5,2))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Forma2S_I</vt:lpstr>
      <vt:lpstr>Forma2S_II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Natavan Babayeva</dc:creator>
  <cp:lastModifiedBy>Natavan Babayeva</cp:lastModifiedBy>
  <dcterms:created xsi:type="dcterms:W3CDTF">2019-05-17T11:34:58Z</dcterms:created>
  <dcterms:modified xsi:type="dcterms:W3CDTF">2019-05-17T11:36:33Z</dcterms:modified>
</cp:coreProperties>
</file>